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chele\Desktop\"/>
    </mc:Choice>
  </mc:AlternateContent>
  <bookViews>
    <workbookView xWindow="0" yWindow="0" windowWidth="20490" windowHeight="6960"/>
  </bookViews>
  <sheets>
    <sheet name="Grover" sheetId="4" r:id="rId1"/>
    <sheet name="Norrish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4" l="1"/>
  <c r="E5" i="2"/>
  <c r="D6" i="2" s="1"/>
  <c r="D7" i="2" s="1"/>
  <c r="D9" i="2" s="1"/>
  <c r="C7" i="4" l="1"/>
  <c r="E7" i="4" s="1"/>
  <c r="C6" i="4"/>
  <c r="E6" i="4" s="1"/>
  <c r="C5" i="4"/>
  <c r="E5" i="4" s="1"/>
  <c r="B6" i="2"/>
  <c r="B7" i="2" s="1"/>
  <c r="B9" i="2" s="1"/>
  <c r="C6" i="2"/>
  <c r="C7" i="2" s="1"/>
  <c r="C9" i="2" s="1"/>
  <c r="B10" i="2" l="1"/>
  <c r="E8" i="4"/>
  <c r="B9" i="4" s="1"/>
</calcChain>
</file>

<file path=xl/sharedStrings.xml><?xml version="1.0" encoding="utf-8"?>
<sst xmlns="http://schemas.openxmlformats.org/spreadsheetml/2006/main" count="27" uniqueCount="19">
  <si>
    <t>Norrish</t>
  </si>
  <si>
    <t>PM</t>
  </si>
  <si>
    <t>%</t>
  </si>
  <si>
    <t>Xs</t>
  </si>
  <si>
    <t>Xw</t>
  </si>
  <si>
    <t>k</t>
  </si>
  <si>
    <t>aw</t>
  </si>
  <si>
    <t xml:space="preserve">(aw1*aw2*aw3) </t>
  </si>
  <si>
    <t>Grover</t>
  </si>
  <si>
    <t>mi</t>
  </si>
  <si>
    <t>Ei</t>
  </si>
  <si>
    <t>Ei/mi</t>
  </si>
  <si>
    <t>-</t>
  </si>
  <si>
    <t>Σ(Ei/mi)</t>
  </si>
  <si>
    <t>dextrose</t>
  </si>
  <si>
    <t>sucrose</t>
  </si>
  <si>
    <t>component</t>
  </si>
  <si>
    <t>water</t>
  </si>
  <si>
    <t>glycerol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</si>
</sst>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6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i/>
      <sz val="10"/>
      <color theme="1"/>
      <name val="Georgia"/>
      <family val="1"/>
    </font>
    <font>
      <sz val="10"/>
      <color theme="1"/>
      <name val="Georgia"/>
      <family val="1"/>
    </font>
    <font>
      <b/>
      <sz val="10"/>
      <color theme="1"/>
      <name val="Georgia"/>
      <family val="1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0" xfId="1" applyFont="1" applyAlignment="1">
      <alignment horizontal="right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164" fontId="3" fillId="0" borderId="0" xfId="1" applyNumberFormat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2" fontId="3" fillId="0" borderId="0" xfId="1" quotePrefix="1" applyNumberFormat="1" applyFont="1" applyAlignment="1">
      <alignment horizontal="center" vertical="center"/>
    </xf>
    <xf numFmtId="0" fontId="3" fillId="0" borderId="0" xfId="1" quotePrefix="1" applyFont="1" applyAlignment="1">
      <alignment horizontal="center" vertical="center"/>
    </xf>
    <xf numFmtId="2" fontId="3" fillId="0" borderId="0" xfId="1" applyNumberFormat="1" applyFont="1" applyAlignment="1">
      <alignment horizontal="center" vertical="center"/>
    </xf>
    <xf numFmtId="0" fontId="5" fillId="0" borderId="0" xfId="1" applyFont="1" applyAlignment="1">
      <alignment horizontal="right" vertical="center"/>
    </xf>
    <xf numFmtId="164" fontId="3" fillId="2" borderId="0" xfId="1" applyNumberFormat="1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165" fontId="4" fillId="0" borderId="0" xfId="1" applyNumberFormat="1" applyFont="1" applyFill="1" applyAlignment="1">
      <alignment horizontal="center" vertical="center"/>
    </xf>
    <xf numFmtId="0" fontId="2" fillId="0" borderId="0" xfId="1" applyFont="1" applyBorder="1" applyAlignment="1">
      <alignment horizontal="right" vertical="center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left" vertical="center"/>
    </xf>
    <xf numFmtId="0" fontId="4" fillId="0" borderId="0" xfId="1" applyFont="1" applyBorder="1" applyAlignment="1">
      <alignment horizontal="left" vertical="center"/>
    </xf>
    <xf numFmtId="0" fontId="2" fillId="0" borderId="0" xfId="1" applyFont="1" applyBorder="1" applyAlignment="1">
      <alignment horizontal="center" vertical="center"/>
    </xf>
    <xf numFmtId="164" fontId="3" fillId="2" borderId="0" xfId="1" applyNumberFormat="1" applyFont="1" applyFill="1" applyBorder="1" applyAlignment="1">
      <alignment horizontal="center" vertical="center"/>
    </xf>
    <xf numFmtId="164" fontId="3" fillId="0" borderId="0" xfId="1" applyNumberFormat="1" applyFont="1" applyBorder="1" applyAlignment="1">
      <alignment horizontal="center" vertical="center"/>
    </xf>
    <xf numFmtId="165" fontId="3" fillId="0" borderId="0" xfId="1" applyNumberFormat="1" applyFont="1" applyBorder="1" applyAlignment="1">
      <alignment horizontal="center" vertical="center"/>
    </xf>
    <xf numFmtId="2" fontId="3" fillId="2" borderId="0" xfId="1" applyNumberFormat="1" applyFont="1" applyFill="1" applyBorder="1" applyAlignment="1">
      <alignment horizontal="center" vertical="center"/>
    </xf>
    <xf numFmtId="165" fontId="4" fillId="0" borderId="0" xfId="1" applyNumberFormat="1" applyFont="1" applyBorder="1" applyAlignment="1">
      <alignment horizontal="center" vertical="center"/>
    </xf>
    <xf numFmtId="0" fontId="5" fillId="0" borderId="0" xfId="1" applyFont="1" applyBorder="1" applyAlignment="1">
      <alignment horizontal="right"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left" vertical="center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zoomScaleNormal="100" workbookViewId="0"/>
  </sheetViews>
  <sheetFormatPr defaultColWidth="18.7109375" defaultRowHeight="12.75" x14ac:dyDescent="0.3"/>
  <cols>
    <col min="1" max="1" width="18.7109375" style="13"/>
    <col min="2" max="6" width="18.7109375" style="7"/>
    <col min="7" max="7" width="18.7109375" style="8"/>
    <col min="8" max="16384" width="18.7109375" style="7"/>
  </cols>
  <sheetData>
    <row r="1" spans="1:7" s="2" customFormat="1" ht="20.100000000000001" customHeight="1" x14ac:dyDescent="0.3">
      <c r="A1" s="1"/>
      <c r="G1" s="3"/>
    </row>
    <row r="2" spans="1:7" ht="20.100000000000001" customHeight="1" x14ac:dyDescent="0.3">
      <c r="A2" s="4" t="s">
        <v>8</v>
      </c>
      <c r="B2" s="2"/>
      <c r="C2" s="2"/>
      <c r="D2" s="2"/>
      <c r="E2" s="2"/>
    </row>
    <row r="3" spans="1:7" ht="20.100000000000001" customHeight="1" x14ac:dyDescent="0.3">
      <c r="A3" s="9"/>
      <c r="B3" s="2" t="s">
        <v>2</v>
      </c>
      <c r="C3" s="5" t="s">
        <v>9</v>
      </c>
      <c r="D3" s="5" t="s">
        <v>10</v>
      </c>
      <c r="E3" s="5" t="s">
        <v>11</v>
      </c>
    </row>
    <row r="4" spans="1:7" ht="20.100000000000001" customHeight="1" x14ac:dyDescent="0.3">
      <c r="A4" s="1" t="s">
        <v>17</v>
      </c>
      <c r="B4" s="6">
        <f>100-(B5+B6+B7)</f>
        <v>47.2</v>
      </c>
      <c r="C4" s="10" t="s">
        <v>12</v>
      </c>
      <c r="D4" s="11" t="s">
        <v>12</v>
      </c>
      <c r="E4" s="11" t="s">
        <v>12</v>
      </c>
    </row>
    <row r="5" spans="1:7" ht="20.100000000000001" customHeight="1" x14ac:dyDescent="0.3">
      <c r="A5" s="1" t="s">
        <v>15</v>
      </c>
      <c r="B5" s="14">
        <v>19</v>
      </c>
      <c r="C5" s="12">
        <f>($B$4/B5)</f>
        <v>2.4842105263157896</v>
      </c>
      <c r="D5" s="14">
        <v>1</v>
      </c>
      <c r="E5" s="12">
        <f>(D5/C5)</f>
        <v>0.40254237288135591</v>
      </c>
    </row>
    <row r="6" spans="1:7" ht="20.100000000000001" customHeight="1" x14ac:dyDescent="0.3">
      <c r="A6" s="1" t="s">
        <v>14</v>
      </c>
      <c r="B6" s="14">
        <v>29</v>
      </c>
      <c r="C6" s="12">
        <f>($B$4/B6)</f>
        <v>1.6275862068965519</v>
      </c>
      <c r="D6" s="15">
        <v>1.3</v>
      </c>
      <c r="E6" s="12">
        <f>(D6/C6)</f>
        <v>0.79872881355932202</v>
      </c>
    </row>
    <row r="7" spans="1:7" ht="20.100000000000001" customHeight="1" x14ac:dyDescent="0.3">
      <c r="A7" s="1" t="s">
        <v>18</v>
      </c>
      <c r="B7" s="14">
        <v>4.8</v>
      </c>
      <c r="C7" s="12">
        <f>($B$4/B7)</f>
        <v>9.8333333333333339</v>
      </c>
      <c r="D7" s="14">
        <v>4</v>
      </c>
      <c r="E7" s="12">
        <f>(D7/C7)</f>
        <v>0.40677966101694912</v>
      </c>
    </row>
    <row r="8" spans="1:7" ht="20.100000000000001" customHeight="1" x14ac:dyDescent="0.3">
      <c r="A8" s="1" t="s">
        <v>13</v>
      </c>
      <c r="B8" s="2"/>
      <c r="C8" s="12"/>
      <c r="D8" s="6"/>
      <c r="E8" s="12">
        <f>SUM(E5:E7)</f>
        <v>1.6080508474576272</v>
      </c>
    </row>
    <row r="9" spans="1:7" ht="20.100000000000001" customHeight="1" x14ac:dyDescent="0.3">
      <c r="A9" s="1" t="s">
        <v>6</v>
      </c>
      <c r="B9" s="16">
        <f>(1.04-(0.1*E8)+(0.0045*(E8^2)))</f>
        <v>0.89083113913027867</v>
      </c>
      <c r="C9" s="2"/>
      <c r="D9" s="2"/>
      <c r="E9" s="2"/>
    </row>
    <row r="10" spans="1:7" ht="20.100000000000001" customHeight="1" x14ac:dyDescent="0.3"/>
    <row r="11" spans="1:7" ht="20.100000000000001" customHeight="1" x14ac:dyDescent="0.3"/>
    <row r="12" spans="1:7" ht="20.100000000000001" customHeight="1" x14ac:dyDescent="0.3"/>
    <row r="13" spans="1:7" ht="20.100000000000001" customHeight="1" x14ac:dyDescent="0.3"/>
    <row r="14" spans="1:7" ht="20.100000000000001" customHeight="1" x14ac:dyDescent="0.3"/>
    <row r="15" spans="1:7" ht="20.100000000000001" customHeight="1" x14ac:dyDescent="0.3"/>
    <row r="16" spans="1:7" ht="20.100000000000001" customHeight="1" x14ac:dyDescent="0.3"/>
    <row r="17" ht="20.100000000000001" customHeight="1" x14ac:dyDescent="0.3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zoomScaleNormal="100" workbookViewId="0"/>
  </sheetViews>
  <sheetFormatPr defaultRowHeight="12.75" x14ac:dyDescent="0.3"/>
  <cols>
    <col min="1" max="1" width="18.7109375" style="27" customWidth="1"/>
    <col min="2" max="5" width="18.7109375" style="28" customWidth="1"/>
    <col min="6" max="6" width="9.140625" style="28"/>
    <col min="7" max="7" width="16.140625" style="29" bestFit="1" customWidth="1"/>
    <col min="8" max="8" width="6.7109375" style="28" bestFit="1" customWidth="1"/>
    <col min="9" max="9" width="5.7109375" style="28" bestFit="1" customWidth="1"/>
    <col min="10" max="10" width="5.140625" style="28" bestFit="1" customWidth="1"/>
    <col min="11" max="11" width="6.85546875" style="28" bestFit="1" customWidth="1"/>
    <col min="12" max="13" width="10.7109375" style="28" customWidth="1"/>
    <col min="14" max="16384" width="9.140625" style="28"/>
  </cols>
  <sheetData>
    <row r="1" spans="1:7" s="18" customFormat="1" ht="20.100000000000001" customHeight="1" x14ac:dyDescent="0.3">
      <c r="A1" s="17"/>
      <c r="G1" s="19"/>
    </row>
    <row r="2" spans="1:7" s="18" customFormat="1" ht="20.100000000000001" customHeight="1" x14ac:dyDescent="0.3">
      <c r="A2" s="20" t="s">
        <v>0</v>
      </c>
    </row>
    <row r="3" spans="1:7" s="18" customFormat="1" ht="20.100000000000001" customHeight="1" x14ac:dyDescent="0.3">
      <c r="A3" s="17" t="s">
        <v>16</v>
      </c>
      <c r="B3" s="21" t="s">
        <v>15</v>
      </c>
      <c r="C3" s="21" t="s">
        <v>14</v>
      </c>
      <c r="D3" s="21" t="s">
        <v>18</v>
      </c>
      <c r="E3" s="21" t="s">
        <v>17</v>
      </c>
    </row>
    <row r="4" spans="1:7" s="18" customFormat="1" ht="20.100000000000001" customHeight="1" x14ac:dyDescent="0.3">
      <c r="A4" s="17" t="s">
        <v>1</v>
      </c>
      <c r="B4" s="22">
        <v>342.29649999999998</v>
      </c>
      <c r="C4" s="22">
        <v>180.1559</v>
      </c>
      <c r="D4" s="22">
        <v>92.093819999999994</v>
      </c>
      <c r="E4" s="22">
        <v>18.015280000000001</v>
      </c>
    </row>
    <row r="5" spans="1:7" s="18" customFormat="1" ht="20.100000000000001" customHeight="1" x14ac:dyDescent="0.3">
      <c r="A5" s="17" t="s">
        <v>2</v>
      </c>
      <c r="B5" s="22">
        <v>19</v>
      </c>
      <c r="C5" s="22">
        <v>29</v>
      </c>
      <c r="D5" s="22">
        <v>4.8</v>
      </c>
      <c r="E5" s="23">
        <f>100-(B5+C5+D5)</f>
        <v>47.2</v>
      </c>
    </row>
    <row r="6" spans="1:7" s="18" customFormat="1" ht="20.100000000000001" customHeight="1" x14ac:dyDescent="0.3">
      <c r="A6" s="17" t="s">
        <v>3</v>
      </c>
      <c r="B6" s="24">
        <f>(B5/B4)/((E5/E4)+(B5/B4))</f>
        <v>2.0746521162772515E-2</v>
      </c>
      <c r="C6" s="24">
        <f>(C5/C4)/((E5/E4)+(C5/C4))</f>
        <v>5.788329315813899E-2</v>
      </c>
      <c r="D6" s="24">
        <f>(D5/D4)/((E5/E4)+(D5/D4))</f>
        <v>1.9505404970359012E-2</v>
      </c>
      <c r="E6" s="24"/>
    </row>
    <row r="7" spans="1:7" s="18" customFormat="1" ht="20.100000000000001" customHeight="1" x14ac:dyDescent="0.3">
      <c r="A7" s="17" t="s">
        <v>4</v>
      </c>
      <c r="B7" s="24">
        <f>1-B6</f>
        <v>0.97925347883722746</v>
      </c>
      <c r="C7" s="24">
        <f>1-C6</f>
        <v>0.942116706841861</v>
      </c>
      <c r="D7" s="24">
        <f>1-D6</f>
        <v>0.98049459502964098</v>
      </c>
      <c r="E7" s="24"/>
    </row>
    <row r="8" spans="1:7" s="18" customFormat="1" ht="20.100000000000001" customHeight="1" x14ac:dyDescent="0.3">
      <c r="A8" s="17" t="s">
        <v>5</v>
      </c>
      <c r="B8" s="25">
        <v>2.6</v>
      </c>
      <c r="C8" s="25">
        <v>0.7</v>
      </c>
      <c r="D8" s="25">
        <v>0.38</v>
      </c>
    </row>
    <row r="9" spans="1:7" s="18" customFormat="1" ht="20.100000000000001" customHeight="1" x14ac:dyDescent="0.3">
      <c r="A9" s="17" t="s">
        <v>6</v>
      </c>
      <c r="B9" s="24">
        <f>10^(LOG(B7)-((B8*(B6^2))))</f>
        <v>0.9767333931772948</v>
      </c>
      <c r="C9" s="24">
        <f>10^(LOG(C7)-((C8*(C6^2))))</f>
        <v>0.9370426800236733</v>
      </c>
      <c r="D9" s="24">
        <f>10^(LOG(D7)-((D8*(D6^2))))</f>
        <v>0.98016824613442899</v>
      </c>
      <c r="E9" s="24"/>
    </row>
    <row r="10" spans="1:7" s="18" customFormat="1" ht="20.100000000000001" customHeight="1" x14ac:dyDescent="0.3">
      <c r="A10" s="17" t="s">
        <v>7</v>
      </c>
      <c r="B10" s="26">
        <f>(B9*C9*D9)</f>
        <v>0.89709004462276687</v>
      </c>
    </row>
    <row r="11" spans="1:7" s="18" customFormat="1" ht="20.100000000000001" customHeight="1" x14ac:dyDescent="0.3">
      <c r="G11" s="19"/>
    </row>
    <row r="12" spans="1:7" ht="20.100000000000001" customHeight="1" x14ac:dyDescent="0.3"/>
    <row r="13" spans="1:7" ht="20.100000000000001" customHeight="1" x14ac:dyDescent="0.3"/>
    <row r="14" spans="1:7" ht="20.100000000000001" customHeight="1" x14ac:dyDescent="0.3"/>
    <row r="15" spans="1:7" ht="20.100000000000001" customHeight="1" x14ac:dyDescent="0.3"/>
    <row r="16" spans="1:7" ht="20.100000000000001" customHeight="1" x14ac:dyDescent="0.3"/>
    <row r="17" ht="20.100000000000001" customHeight="1" x14ac:dyDescent="0.3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Grover</vt:lpstr>
      <vt:lpstr>Norrish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dcterms:created xsi:type="dcterms:W3CDTF">2016-12-13T20:37:07Z</dcterms:created>
  <dcterms:modified xsi:type="dcterms:W3CDTF">2019-03-27T21:47:57Z</dcterms:modified>
</cp:coreProperties>
</file>